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820" windowHeight="6980"/>
  </bookViews>
  <sheets>
    <sheet name="设计费1" sheetId="6" r:id="rId1"/>
  </sheets>
  <definedNames>
    <definedName name="_xlnm.Print_Area" localSheetId="0">设计费1!$A$1:$I$8</definedName>
  </definedNames>
  <calcPr calcId="144525"/>
</workbook>
</file>

<file path=xl/sharedStrings.xml><?xml version="1.0" encoding="utf-8"?>
<sst xmlns="http://schemas.openxmlformats.org/spreadsheetml/2006/main" count="24" uniqueCount="24">
  <si>
    <t>松阳湖铁路10kV专用线工程配电工程设计费及预算编制费计算明细表</t>
  </si>
  <si>
    <t>序号</t>
  </si>
  <si>
    <t>项目名称</t>
  </si>
  <si>
    <t>计费基价
（元）</t>
  </si>
  <si>
    <t>专业调整系数</t>
  </si>
  <si>
    <t>工程复杂程度调整系数</t>
  </si>
  <si>
    <t>附加调整系数</t>
  </si>
  <si>
    <t>计算式</t>
  </si>
  <si>
    <t>金额（元）</t>
  </si>
  <si>
    <t>备注</t>
  </si>
  <si>
    <t>计费基数</t>
  </si>
  <si>
    <t>/</t>
  </si>
  <si>
    <t>619913.5*(9/200)</t>
  </si>
  <si>
    <t>基本设计费</t>
  </si>
  <si>
    <t>27896.11*（1+0.85+1.2-2）</t>
  </si>
  <si>
    <t>国家计委、建设部关于发布《工程勘察设计收费管理规定》的通知（计价格[2002]10号）计取；</t>
  </si>
  <si>
    <t>供电工程</t>
  </si>
  <si>
    <t>Ⅰ级</t>
  </si>
  <si>
    <t>综合按1考虑</t>
  </si>
  <si>
    <t>费用小计</t>
  </si>
  <si>
    <t>优惠后合计费用（优惠50%）</t>
  </si>
  <si>
    <t>29290.91*（1-50%）</t>
  </si>
  <si>
    <t>总价下浮50%</t>
  </si>
  <si>
    <t xml:space="preserve">说明：1、供电工程专业调整系数为1.2，工程复杂程度系数为1.0（Ⅰ级），附加调整系数，按1.0考虑；
      2、设计费收费标准依据国家计委、建设部关于发布《工程勘察设计收费管理规定》的通知（计价格[2002]10号）计取，总价下浮50%；
 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</si>
</sst>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5" borderId="13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4" fillId="2" borderId="8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76" fontId="1" fillId="0" borderId="7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tabSelected="1" topLeftCell="A2" workbookViewId="0">
      <selection activeCell="I7" sqref="I7"/>
    </sheetView>
  </sheetViews>
  <sheetFormatPr defaultColWidth="9" defaultRowHeight="15" outlineLevelRow="7"/>
  <cols>
    <col min="1" max="1" width="6.25454545454545" style="1" customWidth="1"/>
    <col min="2" max="2" width="11.5" style="1" customWidth="1"/>
    <col min="3" max="3" width="15" style="1" customWidth="1"/>
    <col min="4" max="4" width="10.3727272727273" style="1" customWidth="1"/>
    <col min="5" max="5" width="9.75454545454545" style="1" customWidth="1"/>
    <col min="6" max="6" width="10.1272727272727" style="1" customWidth="1"/>
    <col min="7" max="7" width="36.6272727272727" style="1" customWidth="1"/>
    <col min="8" max="8" width="11.8727272727273" style="1" customWidth="1"/>
    <col min="9" max="9" width="21.7545454545455" style="1" customWidth="1"/>
    <col min="10" max="16384" width="9" style="1"/>
  </cols>
  <sheetData>
    <row r="1" ht="57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48.95" customHeight="1" spans="1:9">
      <c r="A2" s="3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3" t="s">
        <v>7</v>
      </c>
      <c r="H2" s="3" t="s">
        <v>8</v>
      </c>
      <c r="I2" s="3" t="s">
        <v>9</v>
      </c>
    </row>
    <row r="3" ht="48" customHeight="1" spans="1:9">
      <c r="A3" s="5">
        <v>1</v>
      </c>
      <c r="B3" s="3" t="s">
        <v>10</v>
      </c>
      <c r="C3" s="6">
        <v>619913.5</v>
      </c>
      <c r="D3" s="7" t="s">
        <v>11</v>
      </c>
      <c r="E3" s="8"/>
      <c r="F3" s="9"/>
      <c r="G3" s="10" t="s">
        <v>12</v>
      </c>
      <c r="H3" s="11">
        <f>619913.5*(9/200)</f>
        <v>27896.1075</v>
      </c>
      <c r="I3" s="10"/>
    </row>
    <row r="4" ht="32.1" customHeight="1" spans="1:9">
      <c r="A4" s="12"/>
      <c r="B4" s="4" t="s">
        <v>13</v>
      </c>
      <c r="C4" s="13"/>
      <c r="D4" s="13">
        <v>1.2</v>
      </c>
      <c r="E4" s="13">
        <v>0.85</v>
      </c>
      <c r="F4" s="13">
        <v>1</v>
      </c>
      <c r="G4" s="10" t="s">
        <v>14</v>
      </c>
      <c r="H4" s="14">
        <f>H3*(1+0.85+1.2-2)</f>
        <v>29290.912875</v>
      </c>
      <c r="I4" s="10" t="s">
        <v>15</v>
      </c>
    </row>
    <row r="5" ht="46" customHeight="1" spans="1:9">
      <c r="A5" s="12"/>
      <c r="B5" s="4"/>
      <c r="C5" s="13"/>
      <c r="D5" s="6" t="s">
        <v>16</v>
      </c>
      <c r="E5" s="13" t="s">
        <v>17</v>
      </c>
      <c r="F5" s="15" t="s">
        <v>18</v>
      </c>
      <c r="G5" s="16"/>
      <c r="H5" s="17"/>
      <c r="I5" s="16"/>
    </row>
    <row r="6" ht="32.1" customHeight="1" spans="1:9">
      <c r="A6" s="12"/>
      <c r="B6" s="7" t="s">
        <v>19</v>
      </c>
      <c r="C6" s="8"/>
      <c r="D6" s="8"/>
      <c r="E6" s="8"/>
      <c r="F6" s="9"/>
      <c r="G6" s="18"/>
      <c r="H6" s="17">
        <f>SUM(H4:H5)</f>
        <v>29290.912875</v>
      </c>
      <c r="I6" s="16"/>
    </row>
    <row r="7" ht="32.1" customHeight="1" spans="1:9">
      <c r="A7" s="12"/>
      <c r="B7" s="7" t="s">
        <v>20</v>
      </c>
      <c r="C7" s="8"/>
      <c r="D7" s="8"/>
      <c r="E7" s="8"/>
      <c r="F7" s="9"/>
      <c r="G7" s="4" t="s">
        <v>21</v>
      </c>
      <c r="H7" s="17">
        <f>H6*0.5</f>
        <v>14645.4564375</v>
      </c>
      <c r="I7" s="4" t="s">
        <v>22</v>
      </c>
    </row>
    <row r="8" ht="62.1" customHeight="1" spans="1:10">
      <c r="A8" s="19" t="s">
        <v>23</v>
      </c>
      <c r="B8" s="19"/>
      <c r="C8" s="19"/>
      <c r="D8" s="19"/>
      <c r="E8" s="19"/>
      <c r="F8" s="19"/>
      <c r="G8" s="19"/>
      <c r="H8" s="19"/>
      <c r="I8" s="19"/>
      <c r="J8" s="20"/>
    </row>
  </sheetData>
  <mergeCells count="11">
    <mergeCell ref="A1:I1"/>
    <mergeCell ref="D3:F3"/>
    <mergeCell ref="B6:F6"/>
    <mergeCell ref="B7:F7"/>
    <mergeCell ref="A8:I8"/>
    <mergeCell ref="A3:A7"/>
    <mergeCell ref="B4:B5"/>
    <mergeCell ref="C4:C5"/>
    <mergeCell ref="G4:G5"/>
    <mergeCell ref="H4:H5"/>
    <mergeCell ref="I4:I5"/>
  </mergeCells>
  <pageMargins left="0.75" right="0.75" top="1" bottom="1" header="0.5" footer="0.5"/>
  <pageSetup paperSize="9" scale="94" orientation="landscape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设计费1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张品潮</cp:lastModifiedBy>
  <dcterms:created xsi:type="dcterms:W3CDTF">2019-10-11T02:10:00Z</dcterms:created>
  <cp:lastPrinted>2019-11-21T04:03:00Z</cp:lastPrinted>
  <dcterms:modified xsi:type="dcterms:W3CDTF">2021-02-05T15:13:27Z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